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bookViews>
    <workbookView xWindow="0" yWindow="0" windowWidth="28800" windowHeight="12435"/>
  </bookViews>
  <sheets>
    <sheet name="Лист1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15" i="1" l="1"/>
  <c r="AZ15" i="1"/>
  <c r="AX15" i="1"/>
  <c r="AW15" i="1"/>
  <c r="AU15" i="1"/>
  <c r="AT15" i="1"/>
  <c r="AR15" i="1"/>
  <c r="AQ15" i="1"/>
  <c r="AO15" i="1"/>
  <c r="AN15" i="1"/>
  <c r="AL15" i="1"/>
  <c r="AK15" i="1"/>
  <c r="AI15" i="1"/>
  <c r="AH15" i="1"/>
  <c r="AF15" i="1"/>
  <c r="AE15" i="1"/>
  <c r="AD15" i="1"/>
  <c r="AC15" i="1"/>
  <c r="AB15" i="1"/>
  <c r="AA15" i="1"/>
  <c r="Z15" i="1"/>
  <c r="Y15" i="1"/>
  <c r="W15" i="1"/>
  <c r="V15" i="1"/>
  <c r="U15" i="1"/>
  <c r="T15" i="1"/>
  <c r="S15" i="1"/>
  <c r="Q15" i="1"/>
  <c r="P15" i="1"/>
  <c r="N15" i="1"/>
  <c r="M15" i="1"/>
  <c r="L15" i="1"/>
  <c r="K15" i="1"/>
  <c r="J15" i="1"/>
  <c r="H15" i="1"/>
  <c r="G15" i="1"/>
  <c r="E15" i="1"/>
  <c r="D15" i="1"/>
  <c r="C15" i="1"/>
  <c r="B15" i="1"/>
  <c r="A15" i="1"/>
</calcChain>
</file>

<file path=xl/sharedStrings.xml><?xml version="1.0" encoding="utf-8"?>
<sst xmlns="http://schemas.openxmlformats.org/spreadsheetml/2006/main" count="101" uniqueCount="67">
  <si>
    <t>Количественные результаты независимой оценки качества оказания услуг организациями</t>
  </si>
  <si>
    <t>Шаблон сформирован 26.07.2021 12:40</t>
  </si>
  <si>
    <t>Публично-правовое образование</t>
  </si>
  <si>
    <t>73000000 - Ульяновская область</t>
  </si>
  <si>
    <t>Сфера деятельности</t>
  </si>
  <si>
    <t>2 - Образование</t>
  </si>
  <si>
    <t>Период проведения независимой оценки</t>
  </si>
  <si>
    <t>2021 год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</si>
  <si>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</si>
  <si>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</si>
  <si>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</si>
  <si>
    <t>№
п.п.</t>
  </si>
  <si>
    <t>Организация</t>
  </si>
  <si>
    <t>Численность
получателей
услуг
организации</t>
  </si>
  <si>
    <t>Количество
респондентов</t>
  </si>
  <si>
    <t>Доля
респондентов</t>
  </si>
  <si>
    <t>Общие критерии оценки</t>
  </si>
  <si>
    <t>1 - критерий открытости и доступности информации об организации</t>
  </si>
  <si>
    <t>2 - критерий комфортности условий предоставления услуги, в том числе время ожидания ее предоставления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</si>
  <si>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</si>
  <si>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</si>
  <si>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</si>
  <si>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Показатели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</si>
  <si>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</si>
  <si>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</si>
  <si>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</si>
  <si>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2.1 Обеспечение в организации социальной сферы комфортных условий предоставления услуг</t>
  </si>
  <si>
    <t>2.3 Доля получателей услуг удовлетворенных комфортностью предоставления услуг организацией социальной сферы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</si>
  <si>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</si>
  <si>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</si>
  <si>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 Доля получателей услуг, удовлетворенных доступностью услуг для инвалидов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</si>
  <si>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</si>
  <si>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</si>
  <si>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</si>
  <si>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</si>
  <si>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 Доля получателей услуг, удовлетворенных организационными условиями предоставления услуг</t>
  </si>
  <si>
    <t>5.3 Доля получателей услуг, удовлетворенных в целом условиями оказания услуг в организации социальной сферы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</si>
  <si>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</si>
  <si>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</si>
  <si>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</si>
  <si>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</si>
  <si>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</si>
  <si>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</si>
  <si>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2.3.1 - Удовлетворенность комфортностью предоставления услуг организацией социальной сферы.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</si>
  <si>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</si>
  <si>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</si>
  <si>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3.3.1 - Удовлетворенность доступностью услуг для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</si>
  <si>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</si>
  <si>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</si>
  <si>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</si>
  <si>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5.1.1 - Готовность получателей услуг рекомендовать организацию социальной сферы родственникам и знакомым.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</si>
  <si>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</si>
  <si>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5.3.1 - Удовлетворенность получателей услуг в целом условиями оказания услуг в организации социальной сферы.</t>
  </si>
  <si>
    <t>Наименование индикатора</t>
  </si>
  <si>
    <t>Выполнение индикатора</t>
  </si>
  <si>
    <t>объем информации (количество материалов/единиц информации), размещенной  на информационных стендах в помещении организации по отношению к количеству  материалов, размещение которых установлено нормативными правовыми актами</t>
  </si>
  <si>
    <t>Объем информации (количество материалов/единиц информации), размещенной  на официальном сайте организации по отношению к количеству  материалов, размещение которых установлено нормативными правовыми актами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</si>
  <si>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</si>
  <si>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</t>
  </si>
  <si>
    <t>Число получателей услуг, удовлетворенных комфортностью предоставления услуг организацией социальной сферы, по отношению к  числу опрошенных  получателей услуг, ответивших на данный вопрос</t>
  </si>
  <si>
    <t>Число получателей услуг-инвалидов, удовлетворенных доступностью услуг для инвалидов, по отношению к  числу опрошенных  получателей услуг- инвалидов,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</si>
  <si>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услуги,  по отношению к числу опрошенныхполучателей услуг, ответивших на соответствующий вопрос  анкеты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</si>
  <si>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</si>
  <si>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взаимодействия, по отношению к числу опрошенных получателей услуг, ответивших на соответствующий вопрос анкеты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</si>
  <si>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</si>
  <si>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организационными условиями предоставления услуг, по отношению к числу опрошенных получателей услуг  ответивших на соответствующий вопрос анкеты</t>
  </si>
  <si>
    <t>Число  получателей услуг, удовлетворенных в целом условиями оказания услуг в организации социальной сферы, по отношению к
числу опрошенных  получателей услуг, ответивших на соответствующий вопрос анкеты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</si>
</sst>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0" fontId="2" fillId="6" borderId="1" xfId="0" applyFont="1" applyFill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vertical="top"/>
    </xf>
    <xf numFmtId="1" fontId="2" fillId="7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1" fontId="2" fillId="0" borderId="1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ocuments\&#1060;&#1072;&#1081;&#1083;%20&#1053;&#1054;&#1050;%20&#1086;&#1073;&#1088;&#1072;&#1079;&#1086;&#1074;&#1072;&#1085;&#1080;&#1077;%20&#1063;&#1077;&#1083;&#1103;&#1073;&#1080;&#1085;&#1089;&#1082;%202021%20(&#1076;&#1077;&#1082;&#1072;&#1073;&#1088;&#1100;)-%20&#1089;%20&#1088;&#1072;&#1089;&#1095;&#1105;&#1090;&#1086;&#1084;%20&#1073;&#1072;&#1089;.&#1075;&#1086;&#1074;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ocuments\&#1041;&#1072;&#1088;&#1099;&#1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овая таблица организаций"/>
      <sheetName val="Лист4"/>
      <sheetName val="для bus.gov.ru"/>
      <sheetName val="ИТОГ"/>
      <sheetName val="Лист13"/>
      <sheetName val="Лист12"/>
      <sheetName val="Лист10"/>
      <sheetName val="Лист3"/>
      <sheetName val="районы"/>
      <sheetName val="Лист2"/>
      <sheetName val="Лист1"/>
      <sheetName val="Лист7"/>
      <sheetName val="Лист9"/>
      <sheetName val="Лист8"/>
      <sheetName val="Лист6"/>
      <sheetName val="Лист5"/>
      <sheetName val="Матрица бас гов"/>
      <sheetName val="Лист19"/>
      <sheetName val="Критерии и показатели"/>
      <sheetName val="для таблиц"/>
      <sheetName val="Лист11"/>
      <sheetName val="Лист14"/>
      <sheetName val="для рейтингов"/>
    </sheetNames>
    <sheetDataSet>
      <sheetData sheetId="0">
        <row r="4">
          <cell r="D4">
            <v>11</v>
          </cell>
        </row>
        <row r="427">
          <cell r="D427">
            <v>11</v>
          </cell>
          <cell r="E427">
            <v>11</v>
          </cell>
          <cell r="F427">
            <v>37</v>
          </cell>
          <cell r="G427">
            <v>37</v>
          </cell>
          <cell r="H427">
            <v>5</v>
          </cell>
          <cell r="I427">
            <v>300</v>
          </cell>
          <cell r="J427">
            <v>305</v>
          </cell>
          <cell r="K427">
            <v>265</v>
          </cell>
          <cell r="L427">
            <v>277</v>
          </cell>
          <cell r="Q427">
            <v>5</v>
          </cell>
          <cell r="T427">
            <v>308</v>
          </cell>
          <cell r="U427">
            <v>321</v>
          </cell>
          <cell r="Z427">
            <v>3</v>
          </cell>
          <cell r="AA427">
            <v>3</v>
          </cell>
          <cell r="AB427">
            <v>14</v>
          </cell>
          <cell r="AC427">
            <v>14</v>
          </cell>
          <cell r="AH427">
            <v>313</v>
          </cell>
          <cell r="AI427">
            <v>321</v>
          </cell>
          <cell r="AJ427">
            <v>318</v>
          </cell>
          <cell r="AK427">
            <v>321</v>
          </cell>
          <cell r="AL427">
            <v>249</v>
          </cell>
          <cell r="AM427">
            <v>252</v>
          </cell>
          <cell r="AR427">
            <v>319</v>
          </cell>
          <cell r="AS427">
            <v>321</v>
          </cell>
          <cell r="AT427">
            <v>314</v>
          </cell>
          <cell r="AU427">
            <v>321</v>
          </cell>
          <cell r="AV427">
            <v>319</v>
          </cell>
          <cell r="AW427">
            <v>321</v>
          </cell>
        </row>
      </sheetData>
      <sheetData sheetId="1"/>
      <sheetData sheetId="2">
        <row r="4">
          <cell r="B4" t="str">
            <v>МДОУ "ДЕТСКИЙ САД "ЛУЧИК" П. ГУМБЕЙСКИЙ (Агаповский МР)</v>
          </cell>
        </row>
        <row r="427">
          <cell r="B427" t="str">
            <v>МБУДО "ЦЕНТР МУЗЫКАЛЬНОГО ОБРАЗОВАНИЯ "КАМЕРТОН" ГОРОДА МАГНИТОГОРСКА (Магнитогорский ГО)</v>
          </cell>
          <cell r="C427">
            <v>531</v>
          </cell>
          <cell r="D427">
            <v>321</v>
          </cell>
          <cell r="E427">
            <v>0.60451977401129942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C3">
            <v>1</v>
          </cell>
        </row>
        <row r="426">
          <cell r="C426">
            <v>424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 о независимой оценке"/>
      <sheetName val="Лист1"/>
      <sheetName val="Индикаторы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topLeftCell="C12" workbookViewId="0">
      <selection activeCell="F15" sqref="F15:BA15"/>
    </sheetView>
  </sheetViews>
  <sheetFormatPr defaultRowHeight="15" x14ac:dyDescent="0.25"/>
  <cols>
    <col min="2" max="2" width="108.28515625" customWidth="1"/>
  </cols>
  <sheetData>
    <row r="1" spans="1:53" s="1" customFormat="1" ht="15.75" customHeight="1" x14ac:dyDescent="0.25">
      <c r="A1" s="4" t="s">
        <v>0</v>
      </c>
      <c r="B1" s="4"/>
      <c r="C1" s="4"/>
      <c r="D1" s="4"/>
    </row>
    <row r="2" spans="1:53" s="1" customFormat="1" ht="15.75" customHeight="1" x14ac:dyDescent="0.25">
      <c r="A2" s="5" t="s">
        <v>1</v>
      </c>
      <c r="B2" s="5"/>
    </row>
    <row r="3" spans="1:53" s="1" customFormat="1" ht="15.75" customHeight="1" x14ac:dyDescent="0.25">
      <c r="A3" s="4" t="s">
        <v>2</v>
      </c>
      <c r="B3" s="4"/>
      <c r="C3" s="5" t="s">
        <v>3</v>
      </c>
      <c r="D3" s="5"/>
      <c r="E3" s="5"/>
    </row>
    <row r="4" spans="1:53" s="1" customFormat="1" ht="15.75" customHeight="1" x14ac:dyDescent="0.25">
      <c r="A4" s="4" t="s">
        <v>4</v>
      </c>
      <c r="B4" s="4"/>
      <c r="C4" s="5" t="s">
        <v>5</v>
      </c>
      <c r="D4" s="5"/>
      <c r="E4" s="5"/>
    </row>
    <row r="5" spans="1:53" s="1" customFormat="1" ht="15.75" customHeight="1" x14ac:dyDescent="0.25">
      <c r="A5" s="4" t="s">
        <v>6</v>
      </c>
      <c r="B5" s="4"/>
      <c r="C5" s="2" t="s">
        <v>7</v>
      </c>
    </row>
    <row r="6" spans="1:53" s="1" customFormat="1" ht="15.75" customHeight="1" x14ac:dyDescent="0.25">
      <c r="A6" s="4" t="s">
        <v>8</v>
      </c>
      <c r="B6" s="4"/>
      <c r="C6" s="5" t="s">
        <v>9</v>
      </c>
      <c r="D6" s="5"/>
      <c r="E6" s="5"/>
      <c r="F6" s="5"/>
      <c r="G6" s="5"/>
    </row>
    <row r="7" spans="1:53" s="1" customFormat="1" ht="15.75" customHeight="1" x14ac:dyDescent="0.25"/>
    <row r="8" spans="1:53" s="1" customFormat="1" ht="15.75" customHeight="1" x14ac:dyDescent="0.25">
      <c r="A8" s="6" t="s">
        <v>10</v>
      </c>
      <c r="B8" s="6"/>
      <c r="C8" s="6"/>
      <c r="D8" s="6"/>
      <c r="E8" s="6"/>
    </row>
    <row r="9" spans="1:53" s="1" customFormat="1" ht="15.75" x14ac:dyDescent="0.25">
      <c r="A9" s="7" t="s">
        <v>11</v>
      </c>
      <c r="B9" s="7" t="s">
        <v>12</v>
      </c>
      <c r="C9" s="7" t="s">
        <v>13</v>
      </c>
      <c r="D9" s="7" t="s">
        <v>14</v>
      </c>
      <c r="E9" s="7" t="s">
        <v>15</v>
      </c>
      <c r="F9" s="8" t="s">
        <v>16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1" customFormat="1" ht="15.75" x14ac:dyDescent="0.25">
      <c r="A10" s="7"/>
      <c r="B10" s="7"/>
      <c r="C10" s="7"/>
      <c r="D10" s="7"/>
      <c r="E10" s="7"/>
      <c r="F10" s="9" t="s">
        <v>17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 t="s">
        <v>18</v>
      </c>
      <c r="V10" s="9"/>
      <c r="W10" s="9"/>
      <c r="X10" s="9"/>
      <c r="Y10" s="9"/>
      <c r="Z10" s="9"/>
      <c r="AA10" s="9" t="s">
        <v>19</v>
      </c>
      <c r="AB10" s="9"/>
      <c r="AC10" s="9"/>
      <c r="AD10" s="9"/>
      <c r="AE10" s="9"/>
      <c r="AF10" s="9"/>
      <c r="AG10" s="9"/>
      <c r="AH10" s="9"/>
      <c r="AI10" s="9"/>
      <c r="AJ10" s="9" t="s">
        <v>20</v>
      </c>
      <c r="AK10" s="9"/>
      <c r="AL10" s="9"/>
      <c r="AM10" s="9"/>
      <c r="AN10" s="9"/>
      <c r="AO10" s="9"/>
      <c r="AP10" s="9"/>
      <c r="AQ10" s="9"/>
      <c r="AR10" s="9"/>
      <c r="AS10" s="9" t="s">
        <v>21</v>
      </c>
      <c r="AT10" s="9"/>
      <c r="AU10" s="9"/>
      <c r="AV10" s="9"/>
      <c r="AW10" s="9"/>
      <c r="AX10" s="9"/>
      <c r="AY10" s="9"/>
      <c r="AZ10" s="9"/>
      <c r="BA10" s="9"/>
    </row>
    <row r="11" spans="1:53" s="1" customFormat="1" ht="15.75" x14ac:dyDescent="0.25">
      <c r="A11" s="7"/>
      <c r="B11" s="7"/>
      <c r="C11" s="7"/>
      <c r="D11" s="7"/>
      <c r="E11" s="7"/>
      <c r="F11" s="10" t="s">
        <v>22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 t="s">
        <v>22</v>
      </c>
      <c r="V11" s="10"/>
      <c r="W11" s="10"/>
      <c r="X11" s="10"/>
      <c r="Y11" s="10"/>
      <c r="Z11" s="10"/>
      <c r="AA11" s="10" t="s">
        <v>22</v>
      </c>
      <c r="AB11" s="10"/>
      <c r="AC11" s="10"/>
      <c r="AD11" s="10"/>
      <c r="AE11" s="10"/>
      <c r="AF11" s="10"/>
      <c r="AG11" s="10"/>
      <c r="AH11" s="10"/>
      <c r="AI11" s="10"/>
      <c r="AJ11" s="10" t="s">
        <v>22</v>
      </c>
      <c r="AK11" s="10"/>
      <c r="AL11" s="10"/>
      <c r="AM11" s="10"/>
      <c r="AN11" s="10"/>
      <c r="AO11" s="10"/>
      <c r="AP11" s="10"/>
      <c r="AQ11" s="10"/>
      <c r="AR11" s="10"/>
      <c r="AS11" s="10" t="s">
        <v>22</v>
      </c>
      <c r="AT11" s="10"/>
      <c r="AU11" s="10"/>
      <c r="AV11" s="10"/>
      <c r="AW11" s="10"/>
      <c r="AX11" s="10"/>
      <c r="AY11" s="10"/>
      <c r="AZ11" s="10"/>
      <c r="BA11" s="10"/>
    </row>
    <row r="12" spans="1:53" s="1" customFormat="1" ht="78.75" customHeight="1" x14ac:dyDescent="0.25">
      <c r="A12" s="7"/>
      <c r="B12" s="7"/>
      <c r="C12" s="7"/>
      <c r="D12" s="7"/>
      <c r="E12" s="7"/>
      <c r="F12" s="12" t="s">
        <v>23</v>
      </c>
      <c r="G12" s="12"/>
      <c r="H12" s="12"/>
      <c r="I12" s="12"/>
      <c r="J12" s="12"/>
      <c r="K12" s="12"/>
      <c r="L12" s="12" t="s">
        <v>24</v>
      </c>
      <c r="M12" s="12"/>
      <c r="N12" s="12"/>
      <c r="O12" s="12" t="s">
        <v>25</v>
      </c>
      <c r="P12" s="12"/>
      <c r="Q12" s="12"/>
      <c r="R12" s="12"/>
      <c r="S12" s="12"/>
      <c r="T12" s="12"/>
      <c r="U12" s="12" t="s">
        <v>26</v>
      </c>
      <c r="V12" s="12"/>
      <c r="W12" s="12"/>
      <c r="X12" s="11" t="s">
        <v>27</v>
      </c>
      <c r="Y12" s="11"/>
      <c r="Z12" s="11"/>
      <c r="AA12" s="11" t="s">
        <v>28</v>
      </c>
      <c r="AB12" s="11"/>
      <c r="AC12" s="11"/>
      <c r="AD12" s="11" t="s">
        <v>29</v>
      </c>
      <c r="AE12" s="11"/>
      <c r="AF12" s="11"/>
      <c r="AG12" s="11" t="s">
        <v>30</v>
      </c>
      <c r="AH12" s="11"/>
      <c r="AI12" s="11"/>
      <c r="AJ12" s="11" t="s">
        <v>31</v>
      </c>
      <c r="AK12" s="11"/>
      <c r="AL12" s="11"/>
      <c r="AM12" s="11" t="s">
        <v>32</v>
      </c>
      <c r="AN12" s="11"/>
      <c r="AO12" s="11"/>
      <c r="AP12" s="11" t="s">
        <v>33</v>
      </c>
      <c r="AQ12" s="11"/>
      <c r="AR12" s="11"/>
      <c r="AS12" s="11" t="s">
        <v>34</v>
      </c>
      <c r="AT12" s="11"/>
      <c r="AU12" s="11"/>
      <c r="AV12" s="11" t="s">
        <v>35</v>
      </c>
      <c r="AW12" s="11"/>
      <c r="AX12" s="11"/>
      <c r="AY12" s="11" t="s">
        <v>36</v>
      </c>
      <c r="AZ12" s="11"/>
      <c r="BA12" s="11"/>
    </row>
    <row r="13" spans="1:53" s="1" customFormat="1" ht="78.75" customHeight="1" x14ac:dyDescent="0.25">
      <c r="A13" s="7"/>
      <c r="B13" s="7"/>
      <c r="C13" s="7"/>
      <c r="D13" s="7"/>
      <c r="E13" s="7"/>
      <c r="F13" s="12" t="s">
        <v>37</v>
      </c>
      <c r="G13" s="12"/>
      <c r="H13" s="12"/>
      <c r="I13" s="12" t="s">
        <v>38</v>
      </c>
      <c r="J13" s="12"/>
      <c r="K13" s="12"/>
      <c r="L13" s="12" t="s">
        <v>39</v>
      </c>
      <c r="M13" s="12"/>
      <c r="N13" s="12"/>
      <c r="O13" s="12" t="s">
        <v>40</v>
      </c>
      <c r="P13" s="12"/>
      <c r="Q13" s="12"/>
      <c r="R13" s="12" t="s">
        <v>41</v>
      </c>
      <c r="S13" s="12"/>
      <c r="T13" s="12"/>
      <c r="U13" s="12" t="s">
        <v>42</v>
      </c>
      <c r="V13" s="12"/>
      <c r="W13" s="12"/>
      <c r="X13" s="11" t="s">
        <v>43</v>
      </c>
      <c r="Y13" s="11"/>
      <c r="Z13" s="11"/>
      <c r="AA13" s="11" t="s">
        <v>44</v>
      </c>
      <c r="AB13" s="11"/>
      <c r="AC13" s="11"/>
      <c r="AD13" s="11" t="s">
        <v>45</v>
      </c>
      <c r="AE13" s="11"/>
      <c r="AF13" s="11"/>
      <c r="AG13" s="11" t="s">
        <v>46</v>
      </c>
      <c r="AH13" s="11"/>
      <c r="AI13" s="11"/>
      <c r="AJ13" s="11" t="s">
        <v>47</v>
      </c>
      <c r="AK13" s="11"/>
      <c r="AL13" s="11"/>
      <c r="AM13" s="11" t="s">
        <v>48</v>
      </c>
      <c r="AN13" s="11"/>
      <c r="AO13" s="11"/>
      <c r="AP13" s="11" t="s">
        <v>49</v>
      </c>
      <c r="AQ13" s="11"/>
      <c r="AR13" s="11"/>
      <c r="AS13" s="11" t="s">
        <v>50</v>
      </c>
      <c r="AT13" s="11"/>
      <c r="AU13" s="11"/>
      <c r="AV13" s="11" t="s">
        <v>51</v>
      </c>
      <c r="AW13" s="11"/>
      <c r="AX13" s="11"/>
      <c r="AY13" s="11" t="s">
        <v>52</v>
      </c>
      <c r="AZ13" s="11"/>
      <c r="BA13" s="11"/>
    </row>
    <row r="14" spans="1:53" s="1" customFormat="1" ht="15.75" customHeight="1" x14ac:dyDescent="0.25">
      <c r="A14" s="7"/>
      <c r="B14" s="7"/>
      <c r="C14" s="7"/>
      <c r="D14" s="7"/>
      <c r="E14" s="7"/>
      <c r="F14" s="3" t="s">
        <v>53</v>
      </c>
      <c r="G14" s="11" t="s">
        <v>54</v>
      </c>
      <c r="H14" s="11"/>
      <c r="I14" s="3" t="s">
        <v>53</v>
      </c>
      <c r="J14" s="11" t="s">
        <v>54</v>
      </c>
      <c r="K14" s="11"/>
      <c r="L14" s="3" t="s">
        <v>53</v>
      </c>
      <c r="M14" s="11" t="s">
        <v>54</v>
      </c>
      <c r="N14" s="11"/>
      <c r="O14" s="3" t="s">
        <v>53</v>
      </c>
      <c r="P14" s="11" t="s">
        <v>54</v>
      </c>
      <c r="Q14" s="11"/>
      <c r="R14" s="3" t="s">
        <v>53</v>
      </c>
      <c r="S14" s="11" t="s">
        <v>54</v>
      </c>
      <c r="T14" s="11"/>
      <c r="U14" s="3" t="s">
        <v>53</v>
      </c>
      <c r="V14" s="11" t="s">
        <v>54</v>
      </c>
      <c r="W14" s="11"/>
      <c r="X14" s="3" t="s">
        <v>53</v>
      </c>
      <c r="Y14" s="11" t="s">
        <v>54</v>
      </c>
      <c r="Z14" s="11"/>
      <c r="AA14" s="3" t="s">
        <v>53</v>
      </c>
      <c r="AB14" s="11" t="s">
        <v>54</v>
      </c>
      <c r="AC14" s="11"/>
      <c r="AD14" s="3" t="s">
        <v>53</v>
      </c>
      <c r="AE14" s="11" t="s">
        <v>54</v>
      </c>
      <c r="AF14" s="11"/>
      <c r="AG14" s="3" t="s">
        <v>53</v>
      </c>
      <c r="AH14" s="11" t="s">
        <v>54</v>
      </c>
      <c r="AI14" s="11"/>
      <c r="AJ14" s="3" t="s">
        <v>53</v>
      </c>
      <c r="AK14" s="11" t="s">
        <v>54</v>
      </c>
      <c r="AL14" s="11"/>
      <c r="AM14" s="3" t="s">
        <v>53</v>
      </c>
      <c r="AN14" s="11" t="s">
        <v>54</v>
      </c>
      <c r="AO14" s="11"/>
      <c r="AP14" s="3" t="s">
        <v>53</v>
      </c>
      <c r="AQ14" s="11" t="s">
        <v>54</v>
      </c>
      <c r="AR14" s="11"/>
      <c r="AS14" s="3" t="s">
        <v>53</v>
      </c>
      <c r="AT14" s="11" t="s">
        <v>54</v>
      </c>
      <c r="AU14" s="11"/>
      <c r="AV14" s="3" t="s">
        <v>53</v>
      </c>
      <c r="AW14" s="11" t="s">
        <v>54</v>
      </c>
      <c r="AX14" s="11"/>
      <c r="AY14" s="3" t="s">
        <v>53</v>
      </c>
      <c r="AZ14" s="11" t="s">
        <v>54</v>
      </c>
      <c r="BA14" s="11"/>
    </row>
    <row r="15" spans="1:53" ht="409.5" x14ac:dyDescent="0.25">
      <c r="A15" s="14">
        <f>[1]Лист1!C426</f>
        <v>424</v>
      </c>
      <c r="B15" s="13" t="str">
        <f>'[1]для bus.gov.ru'!B427</f>
        <v>МБУДО "ЦЕНТР МУЗЫКАЛЬНОГО ОБРАЗОВАНИЯ "КАМЕРТОН" ГОРОДА МАГНИТОГОРСКА (Магнитогорский ГО)</v>
      </c>
      <c r="C15" s="15">
        <f>'[1]для bus.gov.ru'!C427</f>
        <v>531</v>
      </c>
      <c r="D15" s="15">
        <f>'[1]для bus.gov.ru'!D427</f>
        <v>321</v>
      </c>
      <c r="E15" s="15">
        <f>'[1]для bus.gov.ru'!E427</f>
        <v>0.60451977401129942</v>
      </c>
      <c r="F15" s="17" t="s">
        <v>55</v>
      </c>
      <c r="G15" s="16">
        <f>'[1]Рейтинговая таблица организаций'!D427</f>
        <v>11</v>
      </c>
      <c r="H15" s="16">
        <f>'[1]Рейтинговая таблица организаций'!E427</f>
        <v>11</v>
      </c>
      <c r="I15" s="18" t="s">
        <v>56</v>
      </c>
      <c r="J15" s="16">
        <f>'[1]Рейтинговая таблица организаций'!F427</f>
        <v>37</v>
      </c>
      <c r="K15" s="16">
        <f>'[1]Рейтинговая таблица организаций'!G427</f>
        <v>37</v>
      </c>
      <c r="L15" s="19" t="str">
        <f>IF('[1]Рейтинговая таблица организаций'!H427&lt;1,"Отсутствуют или не функционируют дистанционные способы взаимодействия",(IF('[1]Рейтинговая таблица организаций'!H427&lt;4,"В наличии и функционируют более трех  дистанционных способов взаимодействия","Количество  функционирующих дистанционных способов взаимодействия (от одного до трех способов включительно)")))</f>
        <v>Количество  функционирующих дистанционных способов взаимодействия (от одного до трех способов включительно)</v>
      </c>
      <c r="M15" s="20">
        <f>'[1]Рейтинговая таблица организаций'!H427</f>
        <v>5</v>
      </c>
      <c r="N15" s="20">
        <f>IF('[1]Рейтинговая таблица организаций'!H427&lt;1,0,(IF('[1]Рейтинговая таблица организаций'!H427&lt;4,30,100)))</f>
        <v>100</v>
      </c>
      <c r="O15" s="19" t="s">
        <v>57</v>
      </c>
      <c r="P15" s="20">
        <f>'[1]Рейтинговая таблица организаций'!I427</f>
        <v>300</v>
      </c>
      <c r="Q15" s="20">
        <f>'[1]Рейтинговая таблица организаций'!J427</f>
        <v>305</v>
      </c>
      <c r="R15" s="19" t="s">
        <v>58</v>
      </c>
      <c r="S15" s="20">
        <f>'[1]Рейтинговая таблица организаций'!K427</f>
        <v>265</v>
      </c>
      <c r="T15" s="20">
        <f>'[1]Рейтинговая таблица организаций'!L427</f>
        <v>277</v>
      </c>
      <c r="U15" s="19" t="str">
        <f>IF('[1]Рейтинговая таблица организаций'!Q427&lt;1,"Отсутствуют комфортные условия",(IF('[1]Рейтинговая таблица организаций'!Q427&lt;5,"Количество комфортных условий для предоставления услуг (от одного до четырех включительно)","Наличие пяти  и более комфортных условий для предоставления услуг")))</f>
        <v>Наличие пяти  и более комфортных условий для предоставления услуг</v>
      </c>
      <c r="V15" s="20">
        <f>'[1]Рейтинговая таблица организаций'!Q427</f>
        <v>5</v>
      </c>
      <c r="W15" s="20">
        <f>IF('[1]Рейтинговая таблица организаций'!Q427&lt;1,0,(IF('[1]Рейтинговая таблица организаций'!Q427&lt;4,20,100)))</f>
        <v>100</v>
      </c>
      <c r="X15" s="19" t="s">
        <v>59</v>
      </c>
      <c r="Y15" s="20">
        <f>'[1]Рейтинговая таблица организаций'!T427</f>
        <v>308</v>
      </c>
      <c r="Z15" s="20">
        <f>'[1]Рейтинговая таблица организаций'!U427</f>
        <v>321</v>
      </c>
      <c r="AA15" s="19" t="str">
        <f>IF('[1]Рейтинговая таблица организаций'!Z427&lt;1,"Отсутствуют условия доступности для инвалидов",(IF('[1]Рейтинговая таблица организаций'!Z427&lt;5,"Количество условий доступности организации для инвалидов (от одного до четырех)","Наличие пяти и более условий доступности для инвалидов")))</f>
        <v>Количество условий доступности организации для инвалидов (от одного до четырех)</v>
      </c>
      <c r="AB15" s="21">
        <f>'[1]Рейтинговая таблица организаций'!Z427</f>
        <v>3</v>
      </c>
      <c r="AC15" s="20">
        <f>IF('[1]Рейтинговая таблица организаций'!Z427&lt;1,0,(IF('[1]Рейтинговая таблица организаций'!Z427&lt;5,20,100)))</f>
        <v>20</v>
      </c>
      <c r="AD15" s="19" t="str">
        <f>IF('[1]Рейтинговая таблица организаций'!AA427&lt;1,"Отсутствуют условия доступности, позволяющие инвалидам получать услуги наравне с другими",(IF('[1]Рейтинговая таблица организаций'!AA427&lt;5,"Количество условий доступности, позволяющих инвалидам получать услуги наравне с другими (от одного до четырех)","Наличие пяти и более условий  доступности")))</f>
        <v>Количество условий доступности, позволяющих инвалидам получать услуги наравне с другими (от одного до четырех)</v>
      </c>
      <c r="AE15" s="20">
        <f>'[1]Рейтинговая таблица организаций'!AA427</f>
        <v>3</v>
      </c>
      <c r="AF15" s="20">
        <f>IF('[1]Рейтинговая таблица организаций'!AA427&lt;1,0,(IF('[1]Рейтинговая таблица организаций'!AA427&lt;5,20,100)))</f>
        <v>20</v>
      </c>
      <c r="AG15" s="19" t="s">
        <v>60</v>
      </c>
      <c r="AH15" s="20">
        <f>'[1]Рейтинговая таблица организаций'!AB427</f>
        <v>14</v>
      </c>
      <c r="AI15" s="20">
        <f>'[1]Рейтинговая таблица организаций'!AC427</f>
        <v>14</v>
      </c>
      <c r="AJ15" s="19" t="s">
        <v>61</v>
      </c>
      <c r="AK15" s="20">
        <f>'[1]Рейтинговая таблица организаций'!AH427</f>
        <v>313</v>
      </c>
      <c r="AL15" s="20">
        <f>'[1]Рейтинговая таблица организаций'!AI427</f>
        <v>321</v>
      </c>
      <c r="AM15" s="19" t="s">
        <v>62</v>
      </c>
      <c r="AN15" s="20">
        <f>'[1]Рейтинговая таблица организаций'!AJ427</f>
        <v>318</v>
      </c>
      <c r="AO15" s="20">
        <f>'[1]Рейтинговая таблица организаций'!AK427</f>
        <v>321</v>
      </c>
      <c r="AP15" s="19" t="s">
        <v>63</v>
      </c>
      <c r="AQ15" s="20">
        <f>'[1]Рейтинговая таблица организаций'!AL427</f>
        <v>249</v>
      </c>
      <c r="AR15" s="20">
        <f>'[1]Рейтинговая таблица организаций'!AM427</f>
        <v>252</v>
      </c>
      <c r="AS15" s="19" t="s">
        <v>64</v>
      </c>
      <c r="AT15" s="20">
        <f>'[1]Рейтинговая таблица организаций'!AR427</f>
        <v>319</v>
      </c>
      <c r="AU15" s="20">
        <f>'[1]Рейтинговая таблица организаций'!AS427</f>
        <v>321</v>
      </c>
      <c r="AV15" s="19" t="s">
        <v>65</v>
      </c>
      <c r="AW15" s="20">
        <f>'[1]Рейтинговая таблица организаций'!AT427</f>
        <v>314</v>
      </c>
      <c r="AX15" s="20">
        <f>'[1]Рейтинговая таблица организаций'!AU427</f>
        <v>321</v>
      </c>
      <c r="AY15" s="19" t="s">
        <v>66</v>
      </c>
      <c r="AZ15" s="20">
        <f>'[1]Рейтинговая таблица организаций'!AV427</f>
        <v>319</v>
      </c>
      <c r="BA15" s="20">
        <f>'[1]Рейтинговая таблица организаций'!AW427</f>
        <v>321</v>
      </c>
    </row>
  </sheetData>
  <mergeCells count="72">
    <mergeCell ref="AW14:AX14"/>
    <mergeCell ref="AZ14:BA14"/>
    <mergeCell ref="AE14:AF14"/>
    <mergeCell ref="AH14:AI14"/>
    <mergeCell ref="AK14:AL14"/>
    <mergeCell ref="AN14:AO14"/>
    <mergeCell ref="AQ14:AR14"/>
    <mergeCell ref="AT14:AU14"/>
    <mergeCell ref="AV13:AX13"/>
    <mergeCell ref="AY13:BA13"/>
    <mergeCell ref="G14:H14"/>
    <mergeCell ref="J14:K14"/>
    <mergeCell ref="M14:N14"/>
    <mergeCell ref="P14:Q14"/>
    <mergeCell ref="S14:T14"/>
    <mergeCell ref="V14:W14"/>
    <mergeCell ref="Y14:Z14"/>
    <mergeCell ref="AB14:AC14"/>
    <mergeCell ref="AD13:AF13"/>
    <mergeCell ref="AG13:AI13"/>
    <mergeCell ref="AJ13:AL13"/>
    <mergeCell ref="AM13:AO13"/>
    <mergeCell ref="AP13:AR13"/>
    <mergeCell ref="AS13:AU13"/>
    <mergeCell ref="AV12:AX12"/>
    <mergeCell ref="AY12:BA12"/>
    <mergeCell ref="F13:H13"/>
    <mergeCell ref="I13:K13"/>
    <mergeCell ref="L13:N13"/>
    <mergeCell ref="O13:Q13"/>
    <mergeCell ref="R13:T13"/>
    <mergeCell ref="U13:W13"/>
    <mergeCell ref="X13:Z13"/>
    <mergeCell ref="AA13:AC13"/>
    <mergeCell ref="AD12:AF12"/>
    <mergeCell ref="AG12:AI12"/>
    <mergeCell ref="AJ12:AL12"/>
    <mergeCell ref="AM12:AO12"/>
    <mergeCell ref="AP12:AR12"/>
    <mergeCell ref="AS12:AU12"/>
    <mergeCell ref="AA12:AC12"/>
    <mergeCell ref="F10:T10"/>
    <mergeCell ref="U10:Z10"/>
    <mergeCell ref="AA10:AI10"/>
    <mergeCell ref="AJ10:AR10"/>
    <mergeCell ref="F12:K12"/>
    <mergeCell ref="L12:N12"/>
    <mergeCell ref="O12:T12"/>
    <mergeCell ref="U12:W12"/>
    <mergeCell ref="X12:Z12"/>
    <mergeCell ref="A5:B5"/>
    <mergeCell ref="A6:B6"/>
    <mergeCell ref="C6:G6"/>
    <mergeCell ref="A8:E8"/>
    <mergeCell ref="A9:A14"/>
    <mergeCell ref="B9:B14"/>
    <mergeCell ref="C9:C14"/>
    <mergeCell ref="D9:D14"/>
    <mergeCell ref="E9:E14"/>
    <mergeCell ref="F9:BA9"/>
    <mergeCell ref="AS10:BA10"/>
    <mergeCell ref="F11:T11"/>
    <mergeCell ref="U11:Z11"/>
    <mergeCell ref="AA11:AI11"/>
    <mergeCell ref="AJ11:AR11"/>
    <mergeCell ref="AS11:BA11"/>
    <mergeCell ref="A1:D1"/>
    <mergeCell ref="A2:B2"/>
    <mergeCell ref="A3:B3"/>
    <mergeCell ref="C3:E3"/>
    <mergeCell ref="A4:B4"/>
    <mergeCell ref="C4:E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[2]Индикаторы!#REF!</xm:f>
          </x14:formula1>
          <xm:sqref>F15 I15 L15 U15 AD15 AG15 O15 R15 X15 AJ15 AM15 AP15 AS15 AV15 AY15 AA15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2021-12-27T03:52:15Z</dcterms:created>
  <dcterms:modified xsi:type="dcterms:W3CDTF">2022-04-13T04:21:48Z</dcterms:modified>
</cp:coreProperties>
</file>